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qdocs\"/>
    </mc:Choice>
  </mc:AlternateContent>
  <xr:revisionPtr revIDLastSave="0" documentId="13_ncr:1_{57C1F4B5-1C45-40F1-BF78-06D7F7B21B47}" xr6:coauthVersionLast="47" xr6:coauthVersionMax="47" xr10:uidLastSave="{00000000-0000-0000-0000-000000000000}"/>
  <workbookProtection lockStructure="1"/>
  <bookViews>
    <workbookView xWindow="-13068" yWindow="-108" windowWidth="13176" windowHeight="22536" xr2:uid="{00000000-000D-0000-FFFF-FFFF00000000}"/>
  </bookViews>
  <sheets>
    <sheet name="Table 1" sheetId="1" r:id="rId1"/>
    <sheet name="Sheet1" sheetId="6" r:id="rId2"/>
    <sheet name="Table 2" sheetId="2" r:id="rId3"/>
    <sheet name="Table 3" sheetId="3" r:id="rId4"/>
    <sheet name="Table 4" sheetId="4" r:id="rId5"/>
    <sheet name="Table 5" sheetId="5" r:id="rId6"/>
  </sheets>
  <definedNames>
    <definedName name="_xlnm.Print_Area" localSheetId="0">'Table 1'!$A$1:$H$24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E15" i="1"/>
  <c r="G9" i="1"/>
  <c r="G10" i="1"/>
  <c r="G11" i="1"/>
  <c r="G12" i="1"/>
  <c r="G13" i="1"/>
  <c r="G14" i="1"/>
  <c r="G8" i="1"/>
  <c r="G15" i="1" l="1"/>
  <c r="I9" i="1" a="1"/>
  <c r="I9" i="1" s="1"/>
  <c r="I8" i="1" a="1"/>
  <c r="I8" i="1" s="1"/>
  <c r="H8" i="1" l="1"/>
  <c r="H14" i="1"/>
  <c r="H9" i="1"/>
  <c r="H10" i="1"/>
  <c r="H11" i="1"/>
  <c r="H12" i="1"/>
  <c r="H13" i="1"/>
  <c r="H15" i="1" l="1"/>
  <c r="G16" i="1" s="1"/>
  <c r="D15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<sst xmlns="http://schemas.openxmlformats.org/spreadsheetml/2006/main" count="49" uniqueCount="49">
  <si>
    <r>
      <rPr>
        <sz val="9"/>
        <rFont val="Arial"/>
        <family val="2"/>
      </rPr>
      <t>Contract Number</t>
    </r>
  </si>
  <si>
    <r>
      <rPr>
        <sz val="9"/>
        <rFont val="Arial"/>
        <family val="2"/>
      </rPr>
      <t>SR Number</t>
    </r>
  </si>
  <si>
    <r>
      <rPr>
        <sz val="9"/>
        <rFont val="Arial"/>
        <family val="2"/>
      </rPr>
      <t xml:space="preserve">Mode
</t>
    </r>
    <r>
      <rPr>
        <sz val="9"/>
        <rFont val="Arial"/>
        <family val="2"/>
      </rPr>
      <t>Thin Layer</t>
    </r>
  </si>
  <si>
    <r>
      <rPr>
        <sz val="9"/>
        <rFont val="Arial"/>
        <family val="2"/>
      </rPr>
      <t>Direct</t>
    </r>
  </si>
  <si>
    <r>
      <rPr>
        <sz val="9"/>
        <rFont val="Arial"/>
        <family val="2"/>
      </rPr>
      <t>Section</t>
    </r>
  </si>
  <si>
    <r>
      <rPr>
        <sz val="9"/>
        <rFont val="Arial"/>
        <family val="2"/>
      </rPr>
      <t>Mix ID</t>
    </r>
  </si>
  <si>
    <r>
      <rPr>
        <sz val="9"/>
        <rFont val="Arial"/>
        <family val="2"/>
      </rPr>
      <t>HMA Class</t>
    </r>
  </si>
  <si>
    <r>
      <rPr>
        <sz val="9"/>
        <rFont val="Arial"/>
        <family val="2"/>
      </rPr>
      <t>Plan Lift Thickness</t>
    </r>
  </si>
  <si>
    <r>
      <rPr>
        <sz val="9"/>
        <rFont val="Arial"/>
        <family val="2"/>
      </rPr>
      <t>Project Engineer</t>
    </r>
  </si>
  <si>
    <r>
      <rPr>
        <sz val="9"/>
        <rFont val="Arial"/>
        <family val="2"/>
      </rPr>
      <t>Station/Offset</t>
    </r>
  </si>
  <si>
    <r>
      <rPr>
        <sz val="9"/>
        <rFont val="Arial"/>
        <family val="2"/>
      </rPr>
      <t>Nuclear Gauge Density #/ft³</t>
    </r>
  </si>
  <si>
    <r>
      <rPr>
        <sz val="9"/>
        <rFont val="Arial"/>
        <family val="2"/>
      </rPr>
      <t>Core Density #/ft³</t>
    </r>
  </si>
  <si>
    <r>
      <rPr>
        <sz val="9"/>
        <rFont val="Arial"/>
        <family val="2"/>
      </rPr>
      <t>Density Ratio</t>
    </r>
  </si>
  <si>
    <r>
      <rPr>
        <sz val="9"/>
        <rFont val="Arial"/>
        <family val="2"/>
      </rPr>
      <t xml:space="preserve">Reference: WSDOT SOP 730
</t>
    </r>
    <r>
      <rPr>
        <sz val="9"/>
        <rFont val="Arial"/>
        <family val="2"/>
      </rPr>
      <t xml:space="preserve">Core Density </t>
    </r>
    <r>
      <rPr>
        <vertAlign val="superscript"/>
        <sz val="9"/>
        <rFont val="Arial"/>
        <family val="2"/>
      </rPr>
      <t xml:space="preserve">Density Ratio  =     </t>
    </r>
    <r>
      <rPr>
        <sz val="9"/>
        <rFont val="Arial"/>
        <family val="2"/>
      </rPr>
      <t xml:space="preserve">Nuclear Gauge Density
</t>
    </r>
    <r>
      <rPr>
        <sz val="9"/>
        <rFont val="Arial"/>
        <family val="2"/>
      </rPr>
      <t xml:space="preserve">Calculation of Gauge Correlation Factor (GCF) Add ten Density Ratios
</t>
    </r>
    <r>
      <rPr>
        <vertAlign val="subscript"/>
        <sz val="9"/>
        <rFont val="Arial"/>
        <family val="2"/>
      </rPr>
      <t xml:space="preserve">GCF  =          </t>
    </r>
    <r>
      <rPr>
        <sz val="9"/>
        <rFont val="Arial"/>
        <family val="2"/>
      </rPr>
      <t xml:space="preserve">Sum of Density Ratios       </t>
    </r>
    <r>
      <rPr>
        <vertAlign val="subscript"/>
        <sz val="9"/>
        <rFont val="Arial"/>
        <family val="2"/>
      </rPr>
      <t xml:space="preserve">=
</t>
    </r>
    <r>
      <rPr>
        <sz val="9"/>
        <rFont val="Arial"/>
        <family val="2"/>
      </rPr>
      <t xml:space="preserve">Number of Cores                 </t>
    </r>
    <r>
      <rPr>
        <u/>
        <sz val="9"/>
        <rFont val="Arial"/>
        <family val="2"/>
      </rPr>
      <t>                                                    </t>
    </r>
  </si>
  <si>
    <r>
      <rPr>
        <sz val="9"/>
        <rFont val="Arial"/>
        <family val="2"/>
      </rPr>
      <t>Date of Paving</t>
    </r>
  </si>
  <si>
    <r>
      <rPr>
        <sz val="9"/>
        <rFont val="Arial"/>
        <family val="2"/>
      </rPr>
      <t>Date of Coring</t>
    </r>
  </si>
  <si>
    <r>
      <rPr>
        <sz val="9"/>
        <rFont val="Arial"/>
        <family val="2"/>
      </rPr>
      <t>Date Project Office Notified of Gauge Correlation Factor</t>
    </r>
  </si>
  <si>
    <r>
      <rPr>
        <sz val="9"/>
        <rFont val="Arial"/>
        <family val="2"/>
      </rPr>
      <t>Submitted By</t>
    </r>
  </si>
  <si>
    <t>Pay item#</t>
  </si>
  <si>
    <t>Core Thickness</t>
  </si>
  <si>
    <t>Design Thickness</t>
  </si>
  <si>
    <t>Average</t>
  </si>
  <si>
    <t>Exclude</t>
  </si>
  <si>
    <t>Difference</t>
  </si>
  <si>
    <t>Correlation - Nuclear Gauge to Core Density</t>
  </si>
  <si>
    <t>Contract Number</t>
  </si>
  <si>
    <r>
      <rPr>
        <sz val="8"/>
        <rFont val="Arial"/>
        <family val="2"/>
      </rPr>
      <t>Mode
Thin Layer</t>
    </r>
  </si>
  <si>
    <t>Direct</t>
  </si>
  <si>
    <t>Mix ID</t>
  </si>
  <si>
    <t>HMA Class</t>
  </si>
  <si>
    <t>Project Engineer</t>
  </si>
  <si>
    <t>Core Density #/ft³</t>
  </si>
  <si>
    <t>Density Ratio</t>
  </si>
  <si>
    <t>Date of Paving</t>
  </si>
  <si>
    <t>Date of Coring</t>
  </si>
  <si>
    <t>Date Project Office Notified of Gauge Correlation Factor</t>
  </si>
  <si>
    <t>Lab# &amp; Date</t>
  </si>
  <si>
    <t>Road Section</t>
  </si>
  <si>
    <t>Core Density</t>
  </si>
  <si>
    <t>Nuclear Gauge Density</t>
  </si>
  <si>
    <t>Density Ratio=</t>
  </si>
  <si>
    <t>Nuclear Gauge Density #/ft³ 
(Ave of 4 tests)</t>
  </si>
  <si>
    <t>Station 
(or latitude)</t>
  </si>
  <si>
    <t>Offset 
(or longitude)</t>
  </si>
  <si>
    <t>Sample Number</t>
  </si>
  <si>
    <t>Gauge Model</t>
  </si>
  <si>
    <t>Comments</t>
  </si>
  <si>
    <t>Correction Factor=</t>
  </si>
  <si>
    <t>Gauge#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</si>
</sst>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"/>
    <numFmt numFmtId="165" formatCode="0.000"/>
    <numFmt numFmtId="166" formatCode="0.0\ &quot;-IN&quot;"/>
    <numFmt numFmtId="167" formatCode="0.0"/>
    <numFmt numFmtId="168" formatCode="0.00\ &quot;-IN&quot;"/>
    <numFmt numFmtId="169" formatCode="0.0\ &quot;LBS/FT^2&quot;"/>
  </numFmts>
  <fonts count="13" x14ac:knownFonts="1">
    <font>
      <sz val="10"/>
      <color rgb="FF000000"/>
      <name val="Times New Roman"/>
      <charset val="204"/>
    </font>
    <font>
      <sz val="9"/>
      <name val="Arial"/>
      <family val="2"/>
    </font>
    <font>
      <sz val="9"/>
      <color rgb="FF000000"/>
      <name val="Arial"/>
      <family val="2"/>
    </font>
    <font>
      <vertAlign val="superscript"/>
      <sz val="9"/>
      <name val="Arial"/>
      <family val="2"/>
    </font>
    <font>
      <vertAlign val="subscript"/>
      <sz val="9"/>
      <name val="Arial"/>
      <family val="2"/>
    </font>
    <font>
      <u/>
      <sz val="9"/>
      <name val="Arial"/>
      <family val="2"/>
    </font>
    <font>
      <b/>
      <sz val="8"/>
      <name val="Arial"/>
      <family val="2"/>
    </font>
    <font>
      <sz val="8"/>
      <color rgb="FF000000"/>
      <name val="Times New Roman"/>
      <family val="1"/>
    </font>
    <font>
      <sz val="8"/>
      <name val="Arial"/>
      <family val="2"/>
    </font>
    <font>
      <sz val="8"/>
      <color rgb="FF000000"/>
      <name val="Arial"/>
      <family val="2"/>
    </font>
    <font>
      <b/>
      <sz val="12"/>
      <name val="Arial"/>
      <family val="2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 indent="2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 indent="2"/>
    </xf>
    <xf numFmtId="164" fontId="2" fillId="0" borderId="1" xfId="0" applyNumberFormat="1" applyFont="1" applyBorder="1" applyAlignment="1">
      <alignment horizontal="left" vertical="top" indent="1" shrinkToFit="1"/>
    </xf>
    <xf numFmtId="0" fontId="1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top" wrapText="1"/>
    </xf>
    <xf numFmtId="0" fontId="7" fillId="2" borderId="1" xfId="0" applyFont="1" applyFill="1" applyBorder="1" applyAlignment="1">
      <alignment horizontal="left" vertical="center" wrapText="1"/>
    </xf>
    <xf numFmtId="165" fontId="7" fillId="2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vertical="top" wrapText="1"/>
    </xf>
    <xf numFmtId="0" fontId="8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0" borderId="13" xfId="0" applyFont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165" fontId="7" fillId="2" borderId="13" xfId="0" applyNumberFormat="1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vertical="top" wrapText="1"/>
    </xf>
    <xf numFmtId="0" fontId="8" fillId="0" borderId="14" xfId="0" applyFont="1" applyBorder="1" applyAlignment="1">
      <alignment horizontal="left" vertical="top" wrapText="1"/>
    </xf>
    <xf numFmtId="166" fontId="8" fillId="0" borderId="7" xfId="0" applyNumberFormat="1" applyFont="1" applyBorder="1" applyAlignment="1">
      <alignment horizontal="left" vertical="top" wrapText="1"/>
    </xf>
    <xf numFmtId="0" fontId="8" fillId="2" borderId="12" xfId="0" applyFont="1" applyFill="1" applyBorder="1" applyAlignment="1">
      <alignment horizontal="center" vertical="center" wrapText="1"/>
    </xf>
    <xf numFmtId="168" fontId="7" fillId="2" borderId="15" xfId="0" applyNumberFormat="1" applyFont="1" applyFill="1" applyBorder="1" applyAlignment="1">
      <alignment horizontal="left" vertical="center" wrapText="1"/>
    </xf>
    <xf numFmtId="164" fontId="9" fillId="2" borderId="1" xfId="0" applyNumberFormat="1" applyFont="1" applyFill="1" applyBorder="1" applyAlignment="1">
      <alignment horizontal="left" vertical="top" indent="1" shrinkToFit="1"/>
    </xf>
    <xf numFmtId="169" fontId="7" fillId="2" borderId="15" xfId="0" applyNumberFormat="1" applyFont="1" applyFill="1" applyBorder="1" applyAlignment="1">
      <alignment horizontal="left" vertical="center" wrapText="1"/>
    </xf>
    <xf numFmtId="167" fontId="7" fillId="2" borderId="15" xfId="0" applyNumberFormat="1" applyFont="1" applyFill="1" applyBorder="1" applyAlignment="1">
      <alignment horizontal="left" vertical="center" wrapText="1"/>
    </xf>
    <xf numFmtId="0" fontId="11" fillId="2" borderId="15" xfId="0" applyFont="1" applyFill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0" fontId="7" fillId="2" borderId="17" xfId="0" applyFont="1" applyFill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164" fontId="9" fillId="2" borderId="5" xfId="0" applyNumberFormat="1" applyFont="1" applyFill="1" applyBorder="1" applyAlignment="1">
      <alignment horizontal="right" vertical="top" shrinkToFit="1"/>
    </xf>
    <xf numFmtId="164" fontId="9" fillId="2" borderId="6" xfId="0" applyNumberFormat="1" applyFont="1" applyFill="1" applyBorder="1" applyAlignment="1">
      <alignment horizontal="right" vertical="top" shrinkToFit="1"/>
    </xf>
    <xf numFmtId="2" fontId="7" fillId="2" borderId="23" xfId="0" applyNumberFormat="1" applyFont="1" applyFill="1" applyBorder="1" applyAlignment="1">
      <alignment horizontal="left" vertical="center" wrapText="1"/>
    </xf>
    <xf numFmtId="164" fontId="9" fillId="2" borderId="22" xfId="0" applyNumberFormat="1" applyFont="1" applyFill="1" applyBorder="1" applyAlignment="1">
      <alignment horizontal="right" vertical="center" shrinkToFit="1"/>
    </xf>
    <xf numFmtId="164" fontId="9" fillId="2" borderId="11" xfId="0" applyNumberFormat="1" applyFont="1" applyFill="1" applyBorder="1" applyAlignment="1">
      <alignment horizontal="right" vertical="center" shrinkToFit="1"/>
    </xf>
    <xf numFmtId="164" fontId="9" fillId="2" borderId="18" xfId="0" applyNumberFormat="1" applyFont="1" applyFill="1" applyBorder="1" applyAlignment="1">
      <alignment horizontal="right" vertical="center" shrinkToFit="1"/>
    </xf>
    <xf numFmtId="164" fontId="9" fillId="2" borderId="19" xfId="0" applyNumberFormat="1" applyFont="1" applyFill="1" applyBorder="1" applyAlignment="1">
      <alignment horizontal="right" vertical="center" shrinkToFit="1"/>
    </xf>
    <xf numFmtId="0" fontId="7" fillId="2" borderId="12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2" fontId="7" fillId="2" borderId="19" xfId="0" applyNumberFormat="1" applyFont="1" applyFill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 vertical="top" wrapText="1" shrinkToFit="1"/>
    </xf>
    <xf numFmtId="164" fontId="9" fillId="0" borderId="0" xfId="0" applyNumberFormat="1" applyFont="1" applyAlignment="1">
      <alignment horizontal="center" vertical="top" wrapText="1" shrinkToFit="1"/>
    </xf>
    <xf numFmtId="164" fontId="9" fillId="0" borderId="19" xfId="0" applyNumberFormat="1" applyFont="1" applyBorder="1" applyAlignment="1">
      <alignment horizontal="center" vertical="top" wrapText="1" shrinkToFit="1"/>
    </xf>
    <xf numFmtId="0" fontId="8" fillId="2" borderId="12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right" vertical="center" wrapText="1"/>
    </xf>
    <xf numFmtId="0" fontId="12" fillId="2" borderId="29" xfId="0" applyFont="1" applyFill="1" applyBorder="1" applyAlignment="1">
      <alignment horizontal="right" vertical="center" wrapText="1"/>
    </xf>
    <xf numFmtId="0" fontId="12" fillId="2" borderId="31" xfId="0" applyFont="1" applyFill="1" applyBorder="1" applyAlignment="1">
      <alignment horizontal="right" vertical="center" wrapText="1"/>
    </xf>
    <xf numFmtId="0" fontId="12" fillId="2" borderId="32" xfId="0" applyFont="1" applyFill="1" applyBorder="1" applyAlignment="1">
      <alignment horizontal="right" vertical="center" wrapText="1"/>
    </xf>
    <xf numFmtId="2" fontId="12" fillId="2" borderId="29" xfId="0" applyNumberFormat="1" applyFont="1" applyFill="1" applyBorder="1" applyAlignment="1">
      <alignment horizontal="center" vertical="center" wrapText="1"/>
    </xf>
    <xf numFmtId="2" fontId="12" fillId="2" borderId="30" xfId="0" applyNumberFormat="1" applyFont="1" applyFill="1" applyBorder="1" applyAlignment="1">
      <alignment horizontal="center" vertical="center" wrapText="1"/>
    </xf>
    <xf numFmtId="2" fontId="12" fillId="2" borderId="32" xfId="0" applyNumberFormat="1" applyFont="1" applyFill="1" applyBorder="1" applyAlignment="1">
      <alignment horizontal="center" vertical="center" wrapText="1"/>
    </xf>
    <xf numFmtId="2" fontId="12" fillId="2" borderId="33" xfId="0" applyNumberFormat="1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25" xfId="0" applyFont="1" applyBorder="1" applyAlignment="1">
      <alignment horizontal="center" vertical="top"/>
    </xf>
    <xf numFmtId="0" fontId="7" fillId="0" borderId="26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27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7" fillId="0" borderId="24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164" fontId="9" fillId="2" borderId="18" xfId="0" applyNumberFormat="1" applyFont="1" applyFill="1" applyBorder="1" applyAlignment="1">
      <alignment horizontal="left" vertical="top" shrinkToFit="1"/>
    </xf>
    <xf numFmtId="164" fontId="9" fillId="2" borderId="19" xfId="0" applyNumberFormat="1" applyFont="1" applyFill="1" applyBorder="1" applyAlignment="1">
      <alignment horizontal="left" vertical="top" shrinkToFit="1"/>
    </xf>
    <xf numFmtId="164" fontId="9" fillId="2" borderId="20" xfId="0" applyNumberFormat="1" applyFont="1" applyFill="1" applyBorder="1" applyAlignment="1">
      <alignment horizontal="left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Normal" xfId="0" builtinId="0"/>
  </cellStyles>
  <dxfs count="30">
    <dxf>
      <font>
        <color theme="0" tint="-4.9989318521683403E-2"/>
      </font>
    </dxf>
    <dxf>
      <font>
        <color theme="0"/>
      </font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b val="0"/>
        <i/>
        <strike val="0"/>
        <color rgb="FFFF0000"/>
      </font>
    </dxf>
    <dxf>
      <font>
        <b val="0"/>
        <i/>
        <strike val="0"/>
        <color rgb="FFFF0000"/>
      </font>
    </dxf>
    <dxf>
      <font>
        <b val="0"/>
        <i/>
        <strike val="0"/>
        <color rgb="FFFF0000"/>
      </font>
    </dxf>
    <dxf>
      <font>
        <b val="0"/>
        <i/>
        <strike val="0"/>
        <color rgb="FFFF0000"/>
      </font>
    </dxf>
    <dxf>
      <font>
        <b val="0"/>
        <i/>
        <strike/>
        <color rgb="FFFF0000"/>
      </font>
    </dxf>
    <dxf>
      <font>
        <b val="0"/>
        <i/>
        <strike val="0"/>
        <color rgb="FFFF0000"/>
      </font>
    </dxf>
    <dxf>
      <font>
        <b val="0"/>
        <i/>
        <strike/>
        <color rgb="FFFF0000"/>
      </font>
    </dxf>
    <dxf>
      <font>
        <b val="0"/>
        <i/>
        <strike val="0"/>
        <color rgb="FFFF0000"/>
      </font>
    </dxf>
    <dxf>
      <font>
        <color theme="0" tint="-4.9989318521683403E-2"/>
      </font>
    </dxf>
    <dxf>
      <font>
        <color theme="0"/>
      </font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b val="0"/>
        <i/>
        <strike val="0"/>
        <color rgb="FFFF0000"/>
      </font>
    </dxf>
    <dxf>
      <font>
        <b val="0"/>
        <i/>
        <strike val="0"/>
        <color rgb="FFFF0000"/>
      </font>
    </dxf>
    <dxf>
      <font>
        <b val="0"/>
        <i/>
        <strike val="0"/>
        <color rgb="FFFF0000"/>
      </font>
    </dxf>
    <dxf>
      <font>
        <b val="0"/>
        <i/>
        <strike val="0"/>
        <color rgb="FFFF0000"/>
      </font>
    </dxf>
    <dxf>
      <font>
        <b val="0"/>
        <i/>
        <strike/>
        <color rgb="FFFF0000"/>
      </font>
    </dxf>
    <dxf>
      <font>
        <b val="0"/>
        <i/>
        <strike val="0"/>
        <color rgb="FFFF0000"/>
      </font>
    </dxf>
    <dxf>
      <font>
        <color theme="0" tint="-4.9989318521683403E-2"/>
      </font>
    </dxf>
    <dxf>
      <font>
        <color theme="0"/>
      </font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536934</xdr:colOff>
      <xdr:row>21</xdr:row>
      <xdr:rowOff>448339</xdr:rowOff>
    </xdr:from>
    <xdr:ext cx="1234440" cy="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6977E478-522C-41D0-8B88-EE511B4836A6}"/>
            </a:ext>
          </a:extLst>
        </xdr:cNvPr>
        <xdr:cNvSpPr/>
      </xdr:nvSpPr>
      <xdr:spPr>
        <a:xfrm>
          <a:off x="1253214" y="3603019"/>
          <a:ext cx="1234440" cy="0"/>
        </a:xfrm>
        <a:custGeom>
          <a:avLst/>
          <a:gdLst/>
          <a:ahLst/>
          <a:cxnLst/>
          <a:rect l="0" t="0" r="0" b="0"/>
          <a:pathLst>
            <a:path w="1234440">
              <a:moveTo>
                <a:pt x="0" y="0"/>
              </a:moveTo>
              <a:lnTo>
                <a:pt x="123444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oneCellAnchor>
    <xdr:from>
      <xdr:col>1</xdr:col>
      <xdr:colOff>267362</xdr:colOff>
      <xdr:row>21</xdr:row>
      <xdr:rowOff>1396101</xdr:rowOff>
    </xdr:from>
    <xdr:ext cx="1234440" cy="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C1B61AF-FD2A-4D44-AB8D-6309A3A05A73}"/>
            </a:ext>
          </a:extLst>
        </xdr:cNvPr>
        <xdr:cNvSpPr/>
      </xdr:nvSpPr>
      <xdr:spPr>
        <a:xfrm>
          <a:off x="983642" y="4550781"/>
          <a:ext cx="1234440" cy="0"/>
        </a:xfrm>
        <a:custGeom>
          <a:avLst/>
          <a:gdLst/>
          <a:ahLst/>
          <a:cxnLst/>
          <a:rect l="0" t="0" r="0" b="0"/>
          <a:pathLst>
            <a:path w="1234440">
              <a:moveTo>
                <a:pt x="0" y="0"/>
              </a:moveTo>
              <a:lnTo>
                <a:pt x="123444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746760</xdr:colOff>
          <xdr:row>1</xdr:row>
          <xdr:rowOff>22860</xdr:rowOff>
        </xdr:from>
        <xdr:to>
          <xdr:col>6</xdr:col>
          <xdr:colOff>525780</xdr:colOff>
          <xdr:row>1</xdr:row>
          <xdr:rowOff>243840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723900</xdr:colOff>
          <xdr:row>1</xdr:row>
          <xdr:rowOff>15240</xdr:rowOff>
        </xdr:from>
        <xdr:to>
          <xdr:col>7</xdr:col>
          <xdr:colOff>678180</xdr:colOff>
          <xdr:row>1</xdr:row>
          <xdr:rowOff>236220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165762</xdr:rowOff>
    </xdr:from>
    <xdr:ext cx="139700" cy="139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0"/>
          <a:ext cx="139700" cy="139700"/>
        </a:xfrm>
        <a:custGeom>
          <a:avLst/>
          <a:gdLst/>
          <a:ahLst/>
          <a:cxnLst/>
          <a:rect l="0" t="0" r="0" b="0"/>
          <a:pathLst>
            <a:path w="139700" h="139700">
              <a:moveTo>
                <a:pt x="0" y="139700"/>
              </a:moveTo>
              <a:lnTo>
                <a:pt x="139700" y="139700"/>
              </a:lnTo>
              <a:lnTo>
                <a:pt x="139700" y="0"/>
              </a:lnTo>
              <a:lnTo>
                <a:pt x="0" y="0"/>
              </a:lnTo>
              <a:lnTo>
                <a:pt x="0" y="139700"/>
              </a:lnTo>
              <a:close/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2</xdr:col>
      <xdr:colOff>925288</xdr:colOff>
      <xdr:row>0</xdr:row>
      <xdr:rowOff>165762</xdr:rowOff>
    </xdr:from>
    <xdr:ext cx="139700" cy="1397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0" y="0"/>
          <a:ext cx="139700" cy="139700"/>
        </a:xfrm>
        <a:custGeom>
          <a:avLst/>
          <a:gdLst/>
          <a:ahLst/>
          <a:cxnLst/>
          <a:rect l="0" t="0" r="0" b="0"/>
          <a:pathLst>
            <a:path w="139700" h="139700">
              <a:moveTo>
                <a:pt x="0" y="139700"/>
              </a:moveTo>
              <a:lnTo>
                <a:pt x="139700" y="139700"/>
              </a:lnTo>
              <a:lnTo>
                <a:pt x="139700" y="0"/>
              </a:lnTo>
              <a:lnTo>
                <a:pt x="0" y="0"/>
              </a:lnTo>
              <a:lnTo>
                <a:pt x="0" y="139700"/>
              </a:lnTo>
              <a:close/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536934</xdr:colOff>
      <xdr:row>11</xdr:row>
      <xdr:rowOff>448339</xdr:rowOff>
    </xdr:from>
    <xdr:ext cx="1234440" cy="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0" y="0"/>
          <a:ext cx="1234440" cy="0"/>
        </a:xfrm>
        <a:custGeom>
          <a:avLst/>
          <a:gdLst/>
          <a:ahLst/>
          <a:cxnLst/>
          <a:rect l="0" t="0" r="0" b="0"/>
          <a:pathLst>
            <a:path w="1234440">
              <a:moveTo>
                <a:pt x="0" y="0"/>
              </a:moveTo>
              <a:lnTo>
                <a:pt x="123444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oneCellAnchor>
    <xdr:from>
      <xdr:col>1</xdr:col>
      <xdr:colOff>267362</xdr:colOff>
      <xdr:row>11</xdr:row>
      <xdr:rowOff>1396101</xdr:rowOff>
    </xdr:from>
    <xdr:ext cx="1234440" cy="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0" y="0"/>
          <a:ext cx="1234440" cy="0"/>
        </a:xfrm>
        <a:custGeom>
          <a:avLst/>
          <a:gdLst/>
          <a:ahLst/>
          <a:cxnLst/>
          <a:rect l="0" t="0" r="0" b="0"/>
          <a:pathLst>
            <a:path w="1234440">
              <a:moveTo>
                <a:pt x="0" y="0"/>
              </a:moveTo>
              <a:lnTo>
                <a:pt x="123444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view="pageLayout" zoomScaleNormal="70" zoomScaleSheetLayoutView="130" workbookViewId="0">
      <selection activeCell="E13" sqref="E13"/>
    </sheetView>
  </sheetViews>
  <sheetFormatPr defaultRowHeight="10.199999999999999" x14ac:dyDescent="0.25"/>
  <cols>
    <col min="1" max="8" width="12.33203125" style="10" customWidth="1"/>
    <col min="9" max="9" width="8.88671875" style="10" hidden="1" customWidth="1"/>
    <col min="10" max="12" width="8.88671875" style="10" customWidth="1"/>
    <col min="13" max="16384" width="8.88671875" style="10"/>
  </cols>
  <sheetData>
    <row r="1" spans="1:12" ht="15.6" customHeight="1" x14ac:dyDescent="0.25">
      <c r="A1" s="35" t="s">
        <v>24</v>
      </c>
      <c r="B1" s="35"/>
      <c r="C1" s="36"/>
      <c r="D1" s="36"/>
      <c r="E1" s="36"/>
      <c r="F1" s="35"/>
      <c r="G1" s="35"/>
      <c r="H1" s="35"/>
      <c r="I1" s="15"/>
      <c r="J1" s="15"/>
      <c r="K1" s="15"/>
      <c r="L1" s="15"/>
    </row>
    <row r="2" spans="1:12" ht="22.2" customHeight="1" x14ac:dyDescent="0.25">
      <c r="A2" s="63" t="s">
        <v>25</v>
      </c>
      <c r="B2" s="64"/>
      <c r="C2" s="23" t="s">
        <v>18</v>
      </c>
      <c r="D2" s="62"/>
      <c r="E2" s="62"/>
      <c r="F2" s="24" t="s">
        <v>26</v>
      </c>
      <c r="G2" s="16" t="s">
        <v>27</v>
      </c>
      <c r="H2" s="17"/>
      <c r="I2" s="12"/>
      <c r="J2" s="12"/>
      <c r="K2" s="12"/>
      <c r="L2" s="12"/>
    </row>
    <row r="3" spans="1:12" ht="33" customHeight="1" x14ac:dyDescent="0.25">
      <c r="A3" s="60"/>
      <c r="B3" s="61"/>
      <c r="C3" s="25" t="s">
        <v>45</v>
      </c>
      <c r="D3" s="84"/>
      <c r="E3" s="85"/>
      <c r="F3" s="23" t="s">
        <v>48</v>
      </c>
      <c r="G3" s="82"/>
      <c r="H3" s="83"/>
    </row>
    <row r="4" spans="1:12" ht="21.6" customHeight="1" x14ac:dyDescent="0.25">
      <c r="A4" s="26" t="s">
        <v>37</v>
      </c>
      <c r="B4" s="55"/>
      <c r="C4" s="55"/>
      <c r="D4" s="55"/>
      <c r="E4" s="55"/>
      <c r="F4" s="56"/>
      <c r="G4" s="55"/>
      <c r="H4" s="57"/>
    </row>
    <row r="5" spans="1:12" ht="19.2" customHeight="1" x14ac:dyDescent="0.25">
      <c r="A5" s="54" t="s">
        <v>28</v>
      </c>
      <c r="B5" s="54"/>
      <c r="C5" s="29" t="s">
        <v>29</v>
      </c>
      <c r="D5" s="29" t="s">
        <v>20</v>
      </c>
      <c r="E5" s="54" t="s">
        <v>36</v>
      </c>
      <c r="F5" s="54"/>
      <c r="G5" s="54" t="s">
        <v>30</v>
      </c>
      <c r="H5" s="54"/>
    </row>
    <row r="6" spans="1:12" ht="33" customHeight="1" x14ac:dyDescent="0.25">
      <c r="A6" s="58"/>
      <c r="B6" s="59"/>
      <c r="C6" s="27"/>
      <c r="D6" s="28"/>
      <c r="E6" s="58"/>
      <c r="F6" s="59"/>
      <c r="G6" s="58"/>
      <c r="H6" s="59"/>
    </row>
    <row r="7" spans="1:12" ht="30.6" x14ac:dyDescent="0.25">
      <c r="A7" s="19" t="s">
        <v>44</v>
      </c>
      <c r="B7" s="18" t="s">
        <v>42</v>
      </c>
      <c r="C7" s="18" t="s">
        <v>43</v>
      </c>
      <c r="D7" s="18" t="s">
        <v>19</v>
      </c>
      <c r="E7" s="18" t="s">
        <v>41</v>
      </c>
      <c r="F7" s="18" t="s">
        <v>31</v>
      </c>
      <c r="G7" s="18" t="s">
        <v>23</v>
      </c>
      <c r="H7" s="18" t="s">
        <v>32</v>
      </c>
      <c r="I7" s="10" t="s">
        <v>22</v>
      </c>
    </row>
    <row r="8" spans="1:12" ht="30" customHeight="1" x14ac:dyDescent="0.25">
      <c r="A8" s="31">
        <v>1</v>
      </c>
      <c r="B8" s="11"/>
      <c r="C8" s="11"/>
      <c r="D8" s="11"/>
      <c r="E8" s="11"/>
      <c r="F8" s="11"/>
      <c r="G8" s="13">
        <f>IFERROR(IF(E8="",0,F8-E8),0)</f>
        <v>0</v>
      </c>
      <c r="H8" s="14">
        <f t="shared" ref="H8:H13" si="0">IF(G8=$I$8,0,IF(G8=$I$9,0,IFERROR(IF(MROUND(F8/E8,0.001)&lt;0.97,0.97,IF(MROUND(F8/E8,0.001)&gt;1.03,1.03,MROUND(F8/E8,0.001))),"")))</f>
        <v>0</v>
      </c>
      <c r="I8" s="10" cm="1">
        <f t="array" ref="I8">INDEX(G8:G14, MATCH(MAX(ABS(G8:G14)), ABS(G8:G14), 0))</f>
        <v>0</v>
      </c>
    </row>
    <row r="9" spans="1:12" ht="30" customHeight="1" x14ac:dyDescent="0.25">
      <c r="A9" s="31">
        <v>2</v>
      </c>
      <c r="B9" s="11"/>
      <c r="C9" s="11"/>
      <c r="D9" s="11"/>
      <c r="E9" s="11"/>
      <c r="F9" s="11"/>
      <c r="G9" s="13">
        <f t="shared" ref="G9:G14" si="1">IFERROR(IF(E9="",0,F9-E9),0)</f>
        <v>0</v>
      </c>
      <c r="H9" s="14">
        <f t="shared" si="0"/>
        <v>0</v>
      </c>
      <c r="I9" s="10" cm="1">
        <f t="array" ref="I9">INDEX(G8:G14, MATCH(LARGE(ABS(G8:G14), 2), ABS(G8:G14), 0))</f>
        <v>0</v>
      </c>
    </row>
    <row r="10" spans="1:12" ht="30" customHeight="1" x14ac:dyDescent="0.25">
      <c r="A10" s="31">
        <v>3</v>
      </c>
      <c r="B10" s="11"/>
      <c r="C10" s="11"/>
      <c r="D10" s="11"/>
      <c r="E10" s="11"/>
      <c r="F10" s="11"/>
      <c r="G10" s="13">
        <f t="shared" si="1"/>
        <v>0</v>
      </c>
      <c r="H10" s="14">
        <f t="shared" si="0"/>
        <v>0</v>
      </c>
    </row>
    <row r="11" spans="1:12" ht="30" customHeight="1" x14ac:dyDescent="0.25">
      <c r="A11" s="31">
        <v>4</v>
      </c>
      <c r="B11" s="11"/>
      <c r="C11" s="11"/>
      <c r="D11" s="11"/>
      <c r="E11" s="11"/>
      <c r="F11" s="11"/>
      <c r="G11" s="13">
        <f t="shared" si="1"/>
        <v>0</v>
      </c>
      <c r="H11" s="14">
        <f t="shared" si="0"/>
        <v>0</v>
      </c>
    </row>
    <row r="12" spans="1:12" ht="30" customHeight="1" x14ac:dyDescent="0.25">
      <c r="A12" s="31">
        <v>5</v>
      </c>
      <c r="B12" s="11"/>
      <c r="C12" s="11"/>
      <c r="D12" s="11"/>
      <c r="E12" s="11"/>
      <c r="F12" s="11"/>
      <c r="G12" s="13">
        <f t="shared" si="1"/>
        <v>0</v>
      </c>
      <c r="H12" s="14">
        <f t="shared" si="0"/>
        <v>0</v>
      </c>
    </row>
    <row r="13" spans="1:12" ht="30" customHeight="1" x14ac:dyDescent="0.25">
      <c r="A13" s="31">
        <v>6</v>
      </c>
      <c r="B13" s="11"/>
      <c r="C13" s="11"/>
      <c r="D13" s="11"/>
      <c r="E13" s="11"/>
      <c r="F13" s="11"/>
      <c r="G13" s="13">
        <f t="shared" si="1"/>
        <v>0</v>
      </c>
      <c r="H13" s="14">
        <f t="shared" si="0"/>
        <v>0</v>
      </c>
    </row>
    <row r="14" spans="1:12" ht="30" customHeight="1" x14ac:dyDescent="0.25">
      <c r="A14" s="31">
        <v>7</v>
      </c>
      <c r="B14" s="11"/>
      <c r="C14" s="11"/>
      <c r="D14" s="20"/>
      <c r="E14" s="20"/>
      <c r="F14" s="20"/>
      <c r="G14" s="21">
        <f t="shared" si="1"/>
        <v>0</v>
      </c>
      <c r="H14" s="22">
        <f>IF(G14=$I$8,0,IF(G14=$I$9,0,IFERROR(IF(MROUND(F14/E14,0.001)&lt;0.97,0.97,IF(MROUND(F14/E14,0.001)&gt;1.03,1.03,MROUND(F14/E14,0.001))),"")))</f>
        <v>0</v>
      </c>
    </row>
    <row r="15" spans="1:12" ht="14.4" thickBot="1" x14ac:dyDescent="0.3">
      <c r="A15" s="41" t="s">
        <v>21</v>
      </c>
      <c r="B15" s="42"/>
      <c r="C15" s="42"/>
      <c r="D15" s="30" t="str">
        <f>IFERROR(IF(AVERAGE(D8:D14)&lt;D6*0.85,"Does not meet design thickness",AVERAGE(D8:D14)),"")</f>
        <v/>
      </c>
      <c r="E15" s="32" t="str">
        <f>IFERROR(AVERAGEIF(E8:E14, "&lt;&gt;0"),"")</f>
        <v/>
      </c>
      <c r="F15" s="32" t="str">
        <f>IFERROR(AVERAGEIF(F8:F14, "&lt;&gt;0"),"")</f>
        <v/>
      </c>
      <c r="G15" s="33" t="str">
        <f>IFERROR(AVERAGEIF(G8:G14, "&lt;&gt;0"),"")</f>
        <v/>
      </c>
      <c r="H15" s="34" t="str">
        <f>IFERROR(MROUND(AVERAGEIF(H8:H14, "&lt;&gt;0"),0.01),"")</f>
        <v/>
      </c>
    </row>
    <row r="16" spans="1:12" ht="28.8" customHeight="1" x14ac:dyDescent="0.25">
      <c r="A16" s="44" t="s">
        <v>40</v>
      </c>
      <c r="B16" s="45"/>
      <c r="C16" s="43" t="s">
        <v>38</v>
      </c>
      <c r="D16" s="43"/>
      <c r="E16" s="65" t="s">
        <v>47</v>
      </c>
      <c r="F16" s="66"/>
      <c r="G16" s="69" t="str">
        <f>H15</f>
        <v/>
      </c>
      <c r="H16" s="70"/>
    </row>
    <row r="17" spans="1:8" ht="28.8" customHeight="1" thickBot="1" x14ac:dyDescent="0.3">
      <c r="A17" s="46"/>
      <c r="B17" s="47"/>
      <c r="C17" s="50" t="s">
        <v>39</v>
      </c>
      <c r="D17" s="50"/>
      <c r="E17" s="67"/>
      <c r="F17" s="68"/>
      <c r="G17" s="71"/>
      <c r="H17" s="72"/>
    </row>
    <row r="18" spans="1:8" x14ac:dyDescent="0.25">
      <c r="A18" s="86" t="s">
        <v>46</v>
      </c>
      <c r="B18" s="87"/>
      <c r="C18" s="87"/>
      <c r="D18" s="87"/>
      <c r="E18" s="87"/>
      <c r="F18" s="87"/>
      <c r="G18" s="87"/>
      <c r="H18" s="88"/>
    </row>
    <row r="19" spans="1:8" x14ac:dyDescent="0.25">
      <c r="A19" s="51"/>
      <c r="B19" s="51"/>
      <c r="C19" s="51"/>
      <c r="D19" s="51"/>
      <c r="E19" s="51"/>
      <c r="F19" s="51"/>
      <c r="G19" s="51"/>
      <c r="H19" s="51"/>
    </row>
    <row r="20" spans="1:8" x14ac:dyDescent="0.25">
      <c r="A20" s="52"/>
      <c r="B20" s="52"/>
      <c r="C20" s="52"/>
      <c r="D20" s="52"/>
      <c r="E20" s="52"/>
      <c r="F20" s="52"/>
      <c r="G20" s="52"/>
      <c r="H20" s="52"/>
    </row>
    <row r="21" spans="1:8" x14ac:dyDescent="0.25">
      <c r="A21" s="52"/>
      <c r="B21" s="52"/>
      <c r="C21" s="52"/>
      <c r="D21" s="52"/>
      <c r="E21" s="52"/>
      <c r="F21" s="52"/>
      <c r="G21" s="52"/>
      <c r="H21" s="52"/>
    </row>
    <row r="22" spans="1:8" x14ac:dyDescent="0.25">
      <c r="A22" s="53"/>
      <c r="B22" s="53"/>
      <c r="C22" s="53"/>
      <c r="D22" s="53"/>
      <c r="E22" s="53"/>
      <c r="F22" s="53"/>
      <c r="G22" s="53"/>
      <c r="H22" s="53"/>
    </row>
    <row r="23" spans="1:8" ht="20.399999999999999" customHeight="1" x14ac:dyDescent="0.25">
      <c r="A23" s="48" t="s">
        <v>33</v>
      </c>
      <c r="B23" s="48"/>
      <c r="C23" s="37" t="s">
        <v>34</v>
      </c>
      <c r="D23" s="38"/>
      <c r="E23" s="48" t="s">
        <v>35</v>
      </c>
      <c r="F23" s="48"/>
      <c r="G23" s="48"/>
      <c r="H23" s="48"/>
    </row>
    <row r="24" spans="1:8" ht="28.8" customHeight="1" x14ac:dyDescent="0.25">
      <c r="A24" s="49"/>
      <c r="B24" s="49"/>
      <c r="C24" s="39"/>
      <c r="D24" s="40"/>
      <c r="E24" s="49"/>
      <c r="F24" s="49"/>
      <c r="G24" s="49"/>
      <c r="H24" s="49"/>
    </row>
    <row r="26" spans="1:8" x14ac:dyDescent="0.25">
      <c r="F26" s="73"/>
      <c r="G26" s="74"/>
      <c r="H26" s="75"/>
    </row>
    <row r="27" spans="1:8" x14ac:dyDescent="0.25">
      <c r="F27" s="76"/>
      <c r="G27" s="77"/>
      <c r="H27" s="78"/>
    </row>
    <row r="28" spans="1:8" x14ac:dyDescent="0.25">
      <c r="F28" s="76"/>
      <c r="G28" s="77"/>
      <c r="H28" s="78"/>
    </row>
    <row r="29" spans="1:8" x14ac:dyDescent="0.25">
      <c r="F29" s="76"/>
      <c r="G29" s="77"/>
      <c r="H29" s="78"/>
    </row>
    <row r="30" spans="1:8" x14ac:dyDescent="0.25">
      <c r="F30" s="76"/>
      <c r="G30" s="77"/>
      <c r="H30" s="78"/>
    </row>
    <row r="31" spans="1:8" x14ac:dyDescent="0.25">
      <c r="F31" s="76"/>
      <c r="G31" s="77"/>
      <c r="H31" s="78"/>
    </row>
    <row r="32" spans="1:8" x14ac:dyDescent="0.25">
      <c r="F32" s="76"/>
      <c r="G32" s="77"/>
      <c r="H32" s="78"/>
    </row>
    <row r="33" spans="6:8" x14ac:dyDescent="0.25">
      <c r="F33" s="76"/>
      <c r="G33" s="77"/>
      <c r="H33" s="78"/>
    </row>
    <row r="34" spans="6:8" x14ac:dyDescent="0.25">
      <c r="F34" s="76"/>
      <c r="G34" s="77"/>
      <c r="H34" s="78"/>
    </row>
    <row r="35" spans="6:8" x14ac:dyDescent="0.25">
      <c r="F35" s="76"/>
      <c r="G35" s="77"/>
      <c r="H35" s="78"/>
    </row>
    <row r="36" spans="6:8" x14ac:dyDescent="0.25">
      <c r="F36" s="76"/>
      <c r="G36" s="77"/>
      <c r="H36" s="78"/>
    </row>
    <row r="37" spans="6:8" x14ac:dyDescent="0.25">
      <c r="F37" s="76"/>
      <c r="G37" s="77"/>
      <c r="H37" s="78"/>
    </row>
    <row r="38" spans="6:8" x14ac:dyDescent="0.25">
      <c r="F38" s="79"/>
      <c r="G38" s="80"/>
      <c r="H38" s="81"/>
    </row>
  </sheetData>
  <protectedRanges>
    <protectedRange algorithmName="SHA-512" hashValue="ct/z4c6ed8Q6M61xtvUUlzZXm/S+tpV4v4TiO7uW8Fe0q5ULyM761CDQgPpGXqZMsGb6Zf5+hzXF04f2TnVulQ==" saltValue="8oj1eTQi1Ub/XY19++VK/A==" spinCount="100000" sqref="A6:H6 G3 D3 D2 A3 A19 E24 C24 A24 F26 B8:F14" name="Range2"/>
  </protectedRanges>
  <mergeCells count="28">
    <mergeCell ref="E16:F17"/>
    <mergeCell ref="G16:H17"/>
    <mergeCell ref="F26:H38"/>
    <mergeCell ref="G3:H3"/>
    <mergeCell ref="D3:E3"/>
    <mergeCell ref="A18:H18"/>
    <mergeCell ref="G6:H6"/>
    <mergeCell ref="A3:B3"/>
    <mergeCell ref="D2:E2"/>
    <mergeCell ref="A2:B2"/>
    <mergeCell ref="A5:B5"/>
    <mergeCell ref="A6:B6"/>
    <mergeCell ref="A1:H1"/>
    <mergeCell ref="C23:D23"/>
    <mergeCell ref="C24:D24"/>
    <mergeCell ref="A15:C15"/>
    <mergeCell ref="C16:D16"/>
    <mergeCell ref="A16:B17"/>
    <mergeCell ref="E23:H23"/>
    <mergeCell ref="E24:H24"/>
    <mergeCell ref="A23:B23"/>
    <mergeCell ref="A24:B24"/>
    <mergeCell ref="C17:D17"/>
    <mergeCell ref="A19:H22"/>
    <mergeCell ref="E5:F5"/>
    <mergeCell ref="B4:H4"/>
    <mergeCell ref="E6:F6"/>
    <mergeCell ref="G5:H5"/>
  </mergeCells>
  <conditionalFormatting sqref="A8:G8">
    <cfRule type="expression" dxfId="10" priority="7">
      <formula>$H$8=0</formula>
    </cfRule>
  </conditionalFormatting>
  <conditionalFormatting sqref="A9:G9">
    <cfRule type="expression" dxfId="19" priority="6">
      <formula>$H$9=0</formula>
    </cfRule>
  </conditionalFormatting>
  <conditionalFormatting sqref="A10:G10">
    <cfRule type="expression" dxfId="18" priority="5">
      <formula>$H$10=0</formula>
    </cfRule>
  </conditionalFormatting>
  <conditionalFormatting sqref="A11:G11">
    <cfRule type="expression" dxfId="17" priority="4">
      <formula>$H$11=0</formula>
    </cfRule>
  </conditionalFormatting>
  <conditionalFormatting sqref="A12:G12">
    <cfRule type="expression" dxfId="16" priority="3">
      <formula>$H$12=0</formula>
    </cfRule>
  </conditionalFormatting>
  <conditionalFormatting sqref="A13:G13">
    <cfRule type="expression" dxfId="15" priority="2">
      <formula>$H$13=0</formula>
    </cfRule>
  </conditionalFormatting>
  <conditionalFormatting sqref="A14:G14">
    <cfRule type="expression" dxfId="14" priority="1">
      <formula>$H$14=0</formula>
    </cfRule>
  </conditionalFormatting>
  <conditionalFormatting sqref="D15 C16:C17">
    <cfRule type="containsText" dxfId="13" priority="10" operator="containsText" text="Does not meet design thickness">
      <formula>NOT(ISERROR(SEARCH("Does not meet design thickness",C15)))</formula>
    </cfRule>
  </conditionalFormatting>
  <conditionalFormatting sqref="G8:G14">
    <cfRule type="cellIs" dxfId="12" priority="9" operator="equal">
      <formula>0</formula>
    </cfRule>
  </conditionalFormatting>
  <conditionalFormatting sqref="H8:H14">
    <cfRule type="cellIs" dxfId="11" priority="8" operator="equal">
      <formula>0</formula>
    </cfRule>
  </conditionalFormatting>
  <dataValidations count="1">
    <dataValidation type="list" allowBlank="1" showInputMessage="1" showErrorMessage="1" sqref="C6" xr:uid="{200D8101-975D-4CC3-9B55-B03B7D36AE10}">
      <formula1>"2C, 2F, TYPE 3"</formula1>
    </dataValidation>
  </dataValidations>
  <pageMargins left="0.7" right="0.7" top="0.75" bottom="0.75" header="0.3" footer="0.3"/>
  <pageSetup orientation="portrait" r:id="rId1"/>
  <headerFooter>
    <oddHeader>&amp;L&amp;G</oddHeader>
    <oddFooter>&amp;LForm 08/2026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746760</xdr:colOff>
                    <xdr:row>1</xdr:row>
                    <xdr:rowOff>22860</xdr:rowOff>
                  </from>
                  <to>
                    <xdr:col>6</xdr:col>
                    <xdr:colOff>525780</xdr:colOff>
                    <xdr:row>1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</xdr:col>
                    <xdr:colOff>723900</xdr:colOff>
                    <xdr:row>1</xdr:row>
                    <xdr:rowOff>15240</xdr:rowOff>
                  </from>
                  <to>
                    <xdr:col>7</xdr:col>
                    <xdr:colOff>678180</xdr:colOff>
                    <xdr:row>1</xdr:row>
                    <xdr:rowOff>236220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F0EE3-A208-4790-BDDE-65C31D848CBD}">
  <dimension ref="A1"/>
  <sheetViews>
    <sheetView workbookViewId="0">
      <selection activeCell="D78" sqref="D78"/>
    </sheetView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workbookViewId="0">
      <selection sqref="A1:E3"/>
    </sheetView>
  </sheetViews>
  <sheetFormatPr defaultRowHeight="13.2" x14ac:dyDescent="0.25"/>
  <cols>
    <col min="1" max="2" width="28" customWidth="1"/>
    <col min="3" max="3" width="16.88671875" customWidth="1"/>
    <col min="4" max="4" width="10.88671875" customWidth="1"/>
    <col min="5" max="5" width="42" customWidth="1"/>
  </cols>
  <sheetData>
    <row r="1" spans="1:5" ht="26.5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4"/>
    </row>
    <row r="2" spans="1:5" ht="26.55" customHeight="1" x14ac:dyDescent="0.25">
      <c r="A2" s="89" t="s">
        <v>4</v>
      </c>
      <c r="B2" s="90"/>
      <c r="C2" s="90"/>
      <c r="D2" s="90"/>
      <c r="E2" s="91"/>
    </row>
    <row r="3" spans="1:5" ht="26.55" customHeight="1" x14ac:dyDescent="0.25">
      <c r="A3" s="1" t="s">
        <v>5</v>
      </c>
      <c r="B3" s="1" t="s">
        <v>6</v>
      </c>
      <c r="C3" s="89" t="s">
        <v>7</v>
      </c>
      <c r="D3" s="91"/>
      <c r="E3" s="1" t="s">
        <v>8</v>
      </c>
    </row>
  </sheetData>
  <mergeCells count="2">
    <mergeCell ref="A2:E2"/>
    <mergeCell ref="C3:D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"/>
  <sheetViews>
    <sheetView workbookViewId="0">
      <selection sqref="A1:E12"/>
    </sheetView>
  </sheetViews>
  <sheetFormatPr defaultRowHeight="13.2" x14ac:dyDescent="0.25"/>
  <cols>
    <col min="1" max="1" width="10.44140625" customWidth="1"/>
    <col min="2" max="2" width="28.6640625" customWidth="1"/>
    <col min="3" max="4" width="28.88671875" customWidth="1"/>
    <col min="5" max="5" width="28.6640625" customWidth="1"/>
  </cols>
  <sheetData>
    <row r="1" spans="1:5" ht="26.55" customHeight="1" x14ac:dyDescent="0.25">
      <c r="A1" s="5"/>
      <c r="B1" s="6" t="s">
        <v>9</v>
      </c>
      <c r="C1" s="7" t="s">
        <v>10</v>
      </c>
      <c r="D1" s="6" t="s">
        <v>11</v>
      </c>
      <c r="E1" s="6" t="s">
        <v>12</v>
      </c>
    </row>
    <row r="2" spans="1:5" ht="22.5" customHeight="1" x14ac:dyDescent="0.25">
      <c r="A2" s="8">
        <v>1</v>
      </c>
      <c r="B2" s="5"/>
      <c r="C2" s="5"/>
      <c r="D2" s="5"/>
      <c r="E2" s="5"/>
    </row>
    <row r="3" spans="1:5" ht="22.5" customHeight="1" x14ac:dyDescent="0.25">
      <c r="A3" s="8">
        <v>2</v>
      </c>
      <c r="B3" s="5"/>
      <c r="C3" s="5"/>
      <c r="D3" s="5"/>
      <c r="E3" s="5"/>
    </row>
    <row r="4" spans="1:5" ht="22.5" customHeight="1" x14ac:dyDescent="0.25">
      <c r="A4" s="8">
        <v>3</v>
      </c>
      <c r="B4" s="5"/>
      <c r="C4" s="5"/>
      <c r="D4" s="5"/>
      <c r="E4" s="5"/>
    </row>
    <row r="5" spans="1:5" ht="22.5" customHeight="1" x14ac:dyDescent="0.25">
      <c r="A5" s="8">
        <v>4</v>
      </c>
      <c r="B5" s="5"/>
      <c r="C5" s="5"/>
      <c r="D5" s="5"/>
      <c r="E5" s="5"/>
    </row>
    <row r="6" spans="1:5" ht="22.5" customHeight="1" x14ac:dyDescent="0.25">
      <c r="A6" s="8">
        <v>5</v>
      </c>
      <c r="B6" s="5"/>
      <c r="C6" s="5"/>
      <c r="D6" s="5"/>
      <c r="E6" s="5"/>
    </row>
    <row r="7" spans="1:5" ht="22.5" customHeight="1" x14ac:dyDescent="0.25">
      <c r="A7" s="8">
        <v>6</v>
      </c>
      <c r="B7" s="5"/>
      <c r="C7" s="5"/>
      <c r="D7" s="5"/>
      <c r="E7" s="5"/>
    </row>
    <row r="8" spans="1:5" ht="22.5" customHeight="1" x14ac:dyDescent="0.25">
      <c r="A8" s="8">
        <v>7</v>
      </c>
      <c r="B8" s="5"/>
      <c r="C8" s="5"/>
      <c r="D8" s="5"/>
      <c r="E8" s="5"/>
    </row>
    <row r="9" spans="1:5" ht="22.5" customHeight="1" x14ac:dyDescent="0.25">
      <c r="A9" s="8">
        <v>8</v>
      </c>
      <c r="B9" s="5"/>
      <c r="C9" s="5"/>
      <c r="D9" s="5"/>
      <c r="E9" s="5"/>
    </row>
    <row r="10" spans="1:5" ht="22.5" customHeight="1" x14ac:dyDescent="0.25">
      <c r="A10" s="8">
        <v>9</v>
      </c>
      <c r="B10" s="5"/>
      <c r="C10" s="5"/>
      <c r="D10" s="5"/>
      <c r="E10" s="5"/>
    </row>
    <row r="11" spans="1:5" ht="22.5" customHeight="1" x14ac:dyDescent="0.25">
      <c r="A11" s="8">
        <v>10</v>
      </c>
      <c r="B11" s="5"/>
      <c r="C11" s="5"/>
      <c r="D11" s="5"/>
      <c r="E11" s="5"/>
    </row>
    <row r="12" spans="1:5" ht="163.80000000000001" customHeight="1" x14ac:dyDescent="0.25">
      <c r="A12" s="92" t="s">
        <v>13</v>
      </c>
      <c r="B12" s="93"/>
      <c r="C12" s="93"/>
      <c r="D12" s="93"/>
      <c r="E12" s="94"/>
    </row>
  </sheetData>
  <mergeCells count="1">
    <mergeCell ref="A12:E1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"/>
  <sheetViews>
    <sheetView workbookViewId="0">
      <selection sqref="A1:C1"/>
    </sheetView>
  </sheetViews>
  <sheetFormatPr defaultRowHeight="13.2" x14ac:dyDescent="0.25"/>
  <cols>
    <col min="1" max="1" width="26" customWidth="1"/>
    <col min="2" max="2" width="31.33203125" customWidth="1"/>
    <col min="3" max="3" width="68" customWidth="1"/>
  </cols>
  <sheetData>
    <row r="1" spans="1:3" ht="26.55" customHeight="1" x14ac:dyDescent="0.25">
      <c r="A1" s="1" t="s">
        <v>14</v>
      </c>
      <c r="B1" s="1" t="s">
        <v>15</v>
      </c>
      <c r="C1" s="1" t="s">
        <v>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A30" sqref="A30"/>
    </sheetView>
  </sheetViews>
  <sheetFormatPr defaultRowHeight="13.2" x14ac:dyDescent="0.25"/>
  <cols>
    <col min="1" max="1" width="128.6640625" customWidth="1"/>
  </cols>
  <sheetData>
    <row r="1" spans="1:1" ht="12.75" customHeight="1" x14ac:dyDescent="0.25">
      <c r="A1" s="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Table 1</vt:lpstr>
      <vt:lpstr>Sheet1</vt:lpstr>
      <vt:lpstr>Table 2</vt:lpstr>
      <vt:lpstr>Table 3</vt:lpstr>
      <vt:lpstr>Table 4</vt:lpstr>
      <vt:lpstr>Table 5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DOT Form 350-112 Correlation - Nuclear Gauge to Core Density</dc:title>
  <dc:creator>WSDOT Forms Management</dc:creator>
  <cp:lastModifiedBy>Nicholas Warnke</cp:lastModifiedBy>
  <dcterms:created xsi:type="dcterms:W3CDTF">2026-08-26T15:58:08Z</dcterms:created>
  <dcterms:modified xsi:type="dcterms:W3CDTF">2026-08-26T20:56:34Z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2019-08-01T00:00:00Z</vt:filetime>
  </property>
  <property fmtid="{D5CDD505-2E9C-101B-9397-08002B2CF9AE}" pid="3" name="Creator">
    <vt:lpwstr>Adobe InDesign CC 13.0 (Windows)</vt:lpwstr>
  </property>
  <property fmtid="{D5CDD505-2E9C-101B-9397-08002B2CF9AE}" pid="4" name="LastSaved">
    <vt:filetime>2026-08-26T00:00:00Z</vt:filetime>
  </property>
  <property fmtid="{D5CDD505-2E9C-101B-9397-08002B2CF9AE}" pid="5" name="Producer">
    <vt:lpwstr>Adobe PDF Library 15.0</vt:lpwstr>
  </property>
</Properties>
</file>